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3" l="1"/>
  <c r="G93" i="13"/>
  <c r="G92" i="13"/>
  <c r="G89" i="13"/>
  <c r="D86" i="13"/>
  <c r="G86" i="13" s="1"/>
  <c r="D75" i="13"/>
  <c r="H75" i="13" s="1"/>
  <c r="H74" i="13"/>
  <c r="G74" i="13"/>
  <c r="G71" i="13" l="1"/>
  <c r="G46" i="13"/>
  <c r="G47" i="13"/>
  <c r="G32" i="13"/>
  <c r="G31" i="13"/>
  <c r="G98" i="13" l="1"/>
  <c r="G94" i="13"/>
  <c r="G90" i="13"/>
  <c r="G61" i="13"/>
  <c r="G60" i="13"/>
  <c r="G59" i="13"/>
  <c r="G51" i="13"/>
  <c r="G48" i="13"/>
  <c r="G35" i="13"/>
  <c r="G57" i="13" l="1"/>
  <c r="H57" i="13" s="1"/>
  <c r="G67" i="13"/>
  <c r="G55" i="13" l="1"/>
  <c r="D84" i="13" l="1"/>
  <c r="G73" i="13"/>
  <c r="G72" i="13"/>
  <c r="G68" i="13"/>
  <c r="H68" i="13" s="1"/>
  <c r="G66" i="13"/>
  <c r="G65" i="13"/>
  <c r="G64" i="13"/>
  <c r="G63" i="13"/>
  <c r="G62" i="13"/>
  <c r="G54" i="13"/>
  <c r="G50" i="13"/>
  <c r="G45" i="13"/>
  <c r="G43" i="13"/>
  <c r="G42" i="13"/>
  <c r="G41" i="13"/>
  <c r="G40" i="13"/>
  <c r="G38" i="13"/>
  <c r="G36" i="13" s="1"/>
  <c r="G34" i="13"/>
  <c r="G39" i="13" l="1"/>
  <c r="H85" i="13"/>
  <c r="H70" i="13"/>
  <c r="G53" i="13" l="1"/>
  <c r="G52" i="13"/>
  <c r="H49" i="13" l="1"/>
  <c r="H99" i="13" s="1"/>
</calcChain>
</file>

<file path=xl/sharedStrings.xml><?xml version="1.0" encoding="utf-8"?>
<sst xmlns="http://schemas.openxmlformats.org/spreadsheetml/2006/main" count="222" uniqueCount="165">
  <si>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</si>
  <si>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</si>
  <si>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</si>
  <si>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</si>
  <si>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</si>
  <si>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</si>
  <si>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</si>
  <si>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</si>
  <si>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</si>
  <si>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</si>
  <si>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</si>
  <si>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</si>
  <si>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</si>
  <si>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</si>
  <si>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</si>
  <si>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</si>
  <si>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</si>
  <si>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</si>
  <si>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</si>
  <si>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</si>
  <si>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</si>
  <si>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</si>
  <si>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</si>
  <si>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</si>
  <si>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</si>
  <si>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</si>
  <si>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</si>
  <si>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</si>
  <si>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</si>
  <si>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</si>
  <si>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</si>
  <si>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</si>
  <si>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</si>
  <si>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</si>
  <si>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</si>
  <si>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</si>
  <si>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</si>
  <si>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</si>
  <si>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</si>
  <si>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</si>
  <si>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</si>
  <si>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</si>
  <si>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</si>
  <si>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</si>
  <si>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ремонтные работы на системах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</si>
  <si>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</si>
  <si>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</si>
  <si>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</si>
  <si>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</si>
  <si>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</si>
  <si>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</si>
  <si>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</si>
  <si>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</si>
  <si>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</si>
  <si>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</si>
  <si>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</si>
  <si>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</si>
  <si>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</si>
  <si>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</si>
  <si>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</si>
  <si>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</si>
  <si>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</si>
  <si>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</si>
  <si>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</si>
  <si>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</si>
  <si>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</si>
  <si>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</si>
  <si>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>итого за период:</t>
  </si>
  <si>
    <t xml:space="preserve">уборка придомовой территории </t>
  </si>
  <si>
    <t>дератизация</t>
  </si>
  <si>
    <t>дезинсекция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</si>
  <si>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</si>
  <si>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</si>
  <si>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</si>
  <si>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</si>
  <si>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</si>
  <si>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</si>
  <si>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</si>
  <si>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</si>
  <si>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</si>
  <si>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</si>
  <si>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</si>
  <si>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</si>
  <si>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</si>
  <si>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</si>
  <si>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</si>
  <si>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</si>
  <si>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</si>
  <si>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</si>
  <si>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</si>
  <si>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</si>
  <si>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</si>
  <si>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</si>
  <si>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</si>
  <si>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</si>
  <si>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</si>
  <si>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</si>
  <si>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</si>
  <si>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</si>
  <si>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7</t>
  </si>
  <si>
    <t>8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</si>
  <si>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</si>
  <si>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</si>
  <si>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</si>
  <si>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</si>
  <si>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</si>
  <si>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</si>
  <si>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</si>
  <si>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11.1</t>
  </si>
  <si>
    <t>11.2</t>
  </si>
  <si>
    <t>12</t>
  </si>
  <si>
    <t>12.1</t>
  </si>
  <si>
    <t>12.2</t>
  </si>
  <si>
    <t>13</t>
  </si>
  <si>
    <t>13.1</t>
  </si>
  <si>
    <t>13.3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</si>
  <si>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</si>
  <si>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</si>
  <si>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</si>
  <si>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</si>
  <si>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</si>
  <si>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</si>
  <si>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</si>
  <si>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</si>
  <si>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</si>
  <si>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</si>
  <si>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</si>
  <si>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</si>
  <si>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</si>
  <si>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</si>
  <si>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2.6</t>
  </si>
  <si>
    <t>услуги по предоставлению копий учетно-технической документации</t>
  </si>
  <si>
    <t>Работы по содержанию мусороприемных камер и мусоропровода МКД</t>
  </si>
  <si>
    <t>Уборка мест общего пользования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</si>
  <si>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</si>
  <si>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</si>
  <si>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</si>
  <si>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</si>
  <si>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</si>
  <si>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сбивание сосулек</t>
  </si>
  <si>
    <t>м п</t>
  </si>
  <si>
    <t>пени</t>
  </si>
  <si>
    <t>очистка кровли от снега и наледи</t>
  </si>
  <si>
    <t>здание</t>
  </si>
  <si>
    <t>очистка подвала от мусора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</si>
  <si>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</si>
  <si>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</si>
  <si>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</si>
  <si>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</si>
  <si>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</si>
  <si>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кв м</t>
  </si>
  <si>
    <t>установка замков</t>
  </si>
  <si>
    <t>осмотр кровель и водостоков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</si>
  <si>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</si>
  <si>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</si>
  <si>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</si>
  <si>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</si>
  <si>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</si>
  <si>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Жаворонкова, д. 1</t>
  </si>
  <si>
    <t>3.1</t>
  </si>
  <si>
    <t>7.1</t>
  </si>
  <si>
    <t>10.1</t>
  </si>
  <si>
    <t>12.3</t>
  </si>
  <si>
    <t>13,2</t>
  </si>
  <si>
    <t>Косметический ремонт подьезда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</si>
</sst>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4" fontId="5" fillId="0" borderId="0" xfId="0" applyNumberFormat="1" applyFont="1"/>
    <xf numFmtId="4" fontId="1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6" fillId="0" borderId="7" xfId="0" applyNumberFormat="1" applyFont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top" wrapText="1" shrinkToFi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center" wrapText="1" shrinkToFit="1"/>
    </xf>
    <xf numFmtId="0" fontId="1" fillId="4" borderId="1" xfId="0" applyFont="1" applyFill="1" applyBorder="1" applyAlignment="1">
      <alignment vertical="top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right" vertical="top" wrapText="1" shrinkToFit="1"/>
    </xf>
    <xf numFmtId="0" fontId="5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5" xfId="0" applyFont="1" applyBorder="1" applyAlignment="1">
      <alignment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9" fontId="5" fillId="4" borderId="3" xfId="0" applyNumberFormat="1" applyFont="1" applyFill="1" applyBorder="1" applyAlignment="1">
      <alignment horizontal="center" vertical="top"/>
    </xf>
    <xf numFmtId="49" fontId="5" fillId="4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topLeftCell="A44" zoomScaleNormal="100" zoomScalePageLayoutView="50" workbookViewId="0">
      <selection activeCell="H99" sqref="H99"/>
    </sheetView>
  </sheetViews>
  <sheetFormatPr defaultRowHeight="15" x14ac:dyDescent="0.25"/>
  <cols>
    <col min="2" max="2" width="36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1" spans="1:10" x14ac:dyDescent="0.25">
      <c r="A1" s="14"/>
    </row>
    <row r="2" spans="1:10" x14ac:dyDescent="0.25">
      <c r="A2" s="47" t="s">
        <v>37</v>
      </c>
      <c r="B2" s="47"/>
      <c r="C2" s="47"/>
      <c r="D2" s="47"/>
      <c r="E2" s="47"/>
      <c r="F2" s="47"/>
      <c r="G2" s="47"/>
      <c r="H2" s="47"/>
      <c r="I2" s="14"/>
      <c r="J2" s="14"/>
    </row>
    <row r="3" spans="1:10" ht="15" customHeight="1" x14ac:dyDescent="0.25">
      <c r="A3" s="54" t="s">
        <v>158</v>
      </c>
      <c r="B3" s="54"/>
      <c r="C3" s="54"/>
      <c r="D3" s="54"/>
      <c r="E3" s="54"/>
      <c r="F3" s="54"/>
      <c r="G3" s="54"/>
      <c r="H3" s="54"/>
      <c r="I3" s="14"/>
      <c r="J3" s="14"/>
    </row>
    <row r="4" spans="1:10" x14ac:dyDescent="0.25">
      <c r="A4" s="6" t="s">
        <v>0</v>
      </c>
      <c r="B4" s="48" t="s">
        <v>1</v>
      </c>
      <c r="C4" s="49"/>
      <c r="D4" s="49"/>
      <c r="E4" s="45" t="s">
        <v>2</v>
      </c>
      <c r="F4" s="46"/>
      <c r="G4" s="3" t="s">
        <v>3</v>
      </c>
      <c r="H4" s="3" t="s">
        <v>3</v>
      </c>
      <c r="I4" s="14"/>
      <c r="J4" s="14"/>
    </row>
    <row r="5" spans="1:10" x14ac:dyDescent="0.25">
      <c r="A5" s="1">
        <v>1</v>
      </c>
      <c r="B5" s="50" t="s">
        <v>4</v>
      </c>
      <c r="C5" s="51"/>
      <c r="D5" s="46"/>
      <c r="E5" s="52" t="s">
        <v>5</v>
      </c>
      <c r="F5" s="46"/>
      <c r="G5" s="2">
        <v>45321</v>
      </c>
      <c r="H5" s="2"/>
      <c r="I5" s="14"/>
      <c r="J5" s="14"/>
    </row>
    <row r="6" spans="1:10" x14ac:dyDescent="0.25">
      <c r="A6" s="1">
        <v>2</v>
      </c>
      <c r="B6" s="50" t="s">
        <v>6</v>
      </c>
      <c r="C6" s="51"/>
      <c r="D6" s="46"/>
      <c r="E6" s="52" t="s">
        <v>5</v>
      </c>
      <c r="F6" s="46"/>
      <c r="G6" s="2">
        <v>44927</v>
      </c>
      <c r="H6" s="2"/>
      <c r="I6" s="14"/>
      <c r="J6" s="14"/>
    </row>
    <row r="7" spans="1:10" x14ac:dyDescent="0.25">
      <c r="A7" s="1">
        <v>3</v>
      </c>
      <c r="B7" s="50" t="s">
        <v>7</v>
      </c>
      <c r="C7" s="51"/>
      <c r="D7" s="46"/>
      <c r="E7" s="52" t="s">
        <v>5</v>
      </c>
      <c r="F7" s="46"/>
      <c r="G7" s="2">
        <v>45291</v>
      </c>
      <c r="H7" s="2"/>
      <c r="I7" s="14"/>
      <c r="J7" s="14"/>
    </row>
    <row r="8" spans="1:10" ht="36" customHeight="1" x14ac:dyDescent="0.25">
      <c r="A8" s="53" t="s">
        <v>122</v>
      </c>
      <c r="B8" s="53"/>
      <c r="C8" s="53"/>
      <c r="D8" s="53"/>
      <c r="E8" s="53"/>
      <c r="F8" s="53"/>
      <c r="G8" s="53"/>
      <c r="H8" s="10"/>
      <c r="I8" s="14"/>
      <c r="J8" s="14"/>
    </row>
    <row r="9" spans="1:10" x14ac:dyDescent="0.25">
      <c r="A9" s="13" t="s">
        <v>0</v>
      </c>
      <c r="B9" s="42" t="s">
        <v>1</v>
      </c>
      <c r="C9" s="43"/>
      <c r="D9" s="44"/>
      <c r="E9" s="45" t="s">
        <v>2</v>
      </c>
      <c r="F9" s="46"/>
      <c r="G9" s="3" t="s">
        <v>3</v>
      </c>
      <c r="H9" s="3" t="s">
        <v>3</v>
      </c>
      <c r="I9" s="14"/>
      <c r="J9" s="14"/>
    </row>
    <row r="10" spans="1:10" x14ac:dyDescent="0.25">
      <c r="A10" s="1">
        <v>4</v>
      </c>
      <c r="B10" s="50" t="s">
        <v>9</v>
      </c>
      <c r="C10" s="51"/>
      <c r="D10" s="46"/>
      <c r="E10" s="52" t="s">
        <v>8</v>
      </c>
      <c r="F10" s="46"/>
      <c r="G10" s="11">
        <v>284392.03000000003</v>
      </c>
      <c r="H10" s="5"/>
      <c r="I10" s="14"/>
      <c r="J10" s="14"/>
    </row>
    <row r="11" spans="1:10" x14ac:dyDescent="0.25">
      <c r="A11" s="1">
        <v>5</v>
      </c>
      <c r="B11" s="50" t="s">
        <v>10</v>
      </c>
      <c r="C11" s="51"/>
      <c r="D11" s="46"/>
      <c r="E11" s="52" t="s">
        <v>8</v>
      </c>
      <c r="F11" s="46"/>
      <c r="G11" s="22">
        <v>395095.6</v>
      </c>
      <c r="H11" s="5"/>
      <c r="I11" s="14"/>
      <c r="J11" s="14"/>
    </row>
    <row r="12" spans="1:10" x14ac:dyDescent="0.25">
      <c r="A12" s="1">
        <v>6</v>
      </c>
      <c r="B12" s="50" t="s">
        <v>11</v>
      </c>
      <c r="C12" s="51"/>
      <c r="D12" s="46"/>
      <c r="E12" s="52" t="s">
        <v>8</v>
      </c>
      <c r="F12" s="46"/>
      <c r="G12" s="55">
        <v>336596.4</v>
      </c>
      <c r="H12" s="55"/>
      <c r="I12" s="14"/>
      <c r="J12" s="14"/>
    </row>
    <row r="13" spans="1:10" x14ac:dyDescent="0.25">
      <c r="A13" s="1">
        <v>7</v>
      </c>
      <c r="B13" s="50" t="s">
        <v>12</v>
      </c>
      <c r="C13" s="51"/>
      <c r="D13" s="46"/>
      <c r="E13" s="52" t="s">
        <v>8</v>
      </c>
      <c r="F13" s="46"/>
      <c r="G13" s="55"/>
      <c r="H13" s="55"/>
      <c r="I13" s="14"/>
      <c r="J13" s="14"/>
    </row>
    <row r="14" spans="1:10" x14ac:dyDescent="0.25">
      <c r="A14" s="1">
        <v>8</v>
      </c>
      <c r="B14" s="70" t="s">
        <v>121</v>
      </c>
      <c r="C14" s="70"/>
      <c r="D14" s="70"/>
      <c r="E14" s="71" t="s">
        <v>8</v>
      </c>
      <c r="F14" s="71"/>
      <c r="G14" s="11">
        <v>3821.52</v>
      </c>
      <c r="H14" s="11"/>
      <c r="I14" s="14"/>
      <c r="J14" s="14"/>
    </row>
    <row r="15" spans="1:10" x14ac:dyDescent="0.25">
      <c r="A15" s="1">
        <v>9</v>
      </c>
      <c r="B15" s="56" t="s">
        <v>141</v>
      </c>
      <c r="C15" s="57"/>
      <c r="D15" s="58"/>
      <c r="E15" s="52" t="s">
        <v>8</v>
      </c>
      <c r="F15" s="46"/>
      <c r="G15" s="11">
        <v>54237.94</v>
      </c>
      <c r="H15" s="11"/>
      <c r="I15" s="14"/>
      <c r="J15" s="14"/>
    </row>
    <row r="16" spans="1:10" x14ac:dyDescent="0.25">
      <c r="A16" s="1">
        <v>10</v>
      </c>
      <c r="B16" s="50" t="s">
        <v>13</v>
      </c>
      <c r="C16" s="51"/>
      <c r="D16" s="46"/>
      <c r="E16" s="52" t="s">
        <v>8</v>
      </c>
      <c r="F16" s="46"/>
      <c r="G16" s="22">
        <v>589088.31999999995</v>
      </c>
      <c r="H16" s="5"/>
      <c r="I16" s="14"/>
      <c r="J16" s="14"/>
    </row>
    <row r="17" spans="1:10" x14ac:dyDescent="0.25">
      <c r="A17" s="1">
        <v>11</v>
      </c>
      <c r="B17" s="50" t="s">
        <v>14</v>
      </c>
      <c r="C17" s="51"/>
      <c r="D17" s="46"/>
      <c r="E17" s="52" t="s">
        <v>8</v>
      </c>
      <c r="F17" s="46"/>
      <c r="G17" s="11">
        <v>589088.31999999995</v>
      </c>
      <c r="H17" s="11"/>
      <c r="I17" s="14"/>
      <c r="J17" s="14"/>
    </row>
    <row r="18" spans="1:10" x14ac:dyDescent="0.25">
      <c r="A18" s="1">
        <v>12</v>
      </c>
      <c r="B18" s="50" t="s">
        <v>15</v>
      </c>
      <c r="C18" s="51"/>
      <c r="D18" s="46"/>
      <c r="E18" s="52" t="s">
        <v>8</v>
      </c>
      <c r="F18" s="46"/>
      <c r="G18" s="4">
        <v>0</v>
      </c>
      <c r="H18" s="4"/>
      <c r="I18" s="14"/>
      <c r="J18" s="14"/>
    </row>
    <row r="19" spans="1:10" x14ac:dyDescent="0.25">
      <c r="A19" s="1">
        <v>13</v>
      </c>
      <c r="B19" s="50" t="s">
        <v>16</v>
      </c>
      <c r="C19" s="51"/>
      <c r="D19" s="46"/>
      <c r="E19" s="52" t="s">
        <v>8</v>
      </c>
      <c r="F19" s="46"/>
      <c r="G19" s="4">
        <v>0</v>
      </c>
      <c r="H19" s="4"/>
      <c r="I19" s="14"/>
      <c r="J19" s="14"/>
    </row>
    <row r="20" spans="1:10" x14ac:dyDescent="0.25">
      <c r="A20" s="1">
        <v>14</v>
      </c>
      <c r="B20" s="50" t="s">
        <v>17</v>
      </c>
      <c r="C20" s="51"/>
      <c r="D20" s="46"/>
      <c r="E20" s="52" t="s">
        <v>8</v>
      </c>
      <c r="F20" s="46"/>
      <c r="G20" s="4">
        <v>0</v>
      </c>
      <c r="H20" s="4"/>
      <c r="I20" s="14"/>
      <c r="J20" s="14"/>
    </row>
    <row r="21" spans="1:10" x14ac:dyDescent="0.25">
      <c r="A21" s="1">
        <v>15</v>
      </c>
      <c r="B21" s="50" t="s">
        <v>18</v>
      </c>
      <c r="C21" s="51"/>
      <c r="D21" s="46"/>
      <c r="E21" s="52" t="s">
        <v>8</v>
      </c>
      <c r="F21" s="46"/>
      <c r="G21" s="4">
        <v>0</v>
      </c>
      <c r="H21" s="4"/>
      <c r="I21" s="14"/>
      <c r="J21" s="14"/>
    </row>
    <row r="22" spans="1:10" x14ac:dyDescent="0.25">
      <c r="A22" s="1">
        <v>16</v>
      </c>
      <c r="B22" s="50" t="s">
        <v>19</v>
      </c>
      <c r="C22" s="51"/>
      <c r="D22" s="46"/>
      <c r="E22" s="52" t="s">
        <v>8</v>
      </c>
      <c r="F22" s="46"/>
      <c r="G22" s="22">
        <v>0</v>
      </c>
      <c r="H22" s="5"/>
      <c r="I22" s="14"/>
      <c r="J22" s="14"/>
    </row>
    <row r="23" spans="1:10" x14ac:dyDescent="0.25">
      <c r="A23" s="1">
        <v>17</v>
      </c>
      <c r="B23" s="50" t="s">
        <v>20</v>
      </c>
      <c r="C23" s="51"/>
      <c r="D23" s="46"/>
      <c r="E23" s="52" t="s">
        <v>8</v>
      </c>
      <c r="F23" s="46"/>
      <c r="G23" s="4">
        <v>0</v>
      </c>
      <c r="H23" s="4"/>
      <c r="I23" s="14"/>
      <c r="J23" s="14"/>
    </row>
    <row r="24" spans="1:10" ht="15.75" customHeight="1" x14ac:dyDescent="0.25">
      <c r="A24" s="1">
        <v>18</v>
      </c>
      <c r="B24" s="70" t="s">
        <v>120</v>
      </c>
      <c r="C24" s="70"/>
      <c r="D24" s="70"/>
      <c r="E24" s="71"/>
      <c r="F24" s="71"/>
      <c r="G24" s="8">
        <v>0</v>
      </c>
      <c r="H24" s="5"/>
      <c r="I24" s="14"/>
      <c r="J24" s="14"/>
    </row>
    <row r="25" spans="1:10" ht="33.75" customHeight="1" x14ac:dyDescent="0.25">
      <c r="A25" s="72" t="s">
        <v>123</v>
      </c>
      <c r="B25" s="72"/>
      <c r="C25" s="72"/>
      <c r="D25" s="72"/>
      <c r="E25" s="72"/>
      <c r="F25" s="72"/>
      <c r="G25" s="72"/>
      <c r="H25" s="9"/>
      <c r="I25" s="14"/>
      <c r="J25" s="14"/>
    </row>
    <row r="26" spans="1:10" ht="74.25" customHeight="1" x14ac:dyDescent="0.25">
      <c r="A26" s="64" t="s">
        <v>0</v>
      </c>
      <c r="B26" s="64" t="s">
        <v>21</v>
      </c>
      <c r="C26" s="45" t="s">
        <v>75</v>
      </c>
      <c r="D26" s="66"/>
      <c r="E26" s="66"/>
      <c r="F26" s="66"/>
      <c r="G26" s="67"/>
      <c r="H26" s="68" t="s">
        <v>136</v>
      </c>
      <c r="I26" s="68" t="s">
        <v>76</v>
      </c>
      <c r="J26" s="14"/>
    </row>
    <row r="27" spans="1:10" ht="56.25" customHeight="1" x14ac:dyDescent="0.25">
      <c r="A27" s="65"/>
      <c r="B27" s="65"/>
      <c r="C27" s="12" t="s">
        <v>33</v>
      </c>
      <c r="D27" s="12" t="s">
        <v>34</v>
      </c>
      <c r="E27" s="12" t="s">
        <v>35</v>
      </c>
      <c r="F27" s="12" t="s">
        <v>106</v>
      </c>
      <c r="G27" s="12" t="s">
        <v>36</v>
      </c>
      <c r="H27" s="69"/>
      <c r="I27" s="69"/>
      <c r="J27" s="14"/>
    </row>
    <row r="28" spans="1:10" ht="30.75" customHeight="1" x14ac:dyDescent="0.25">
      <c r="A28" s="15"/>
      <c r="B28" s="15"/>
      <c r="C28" s="12"/>
      <c r="D28" s="12"/>
      <c r="E28" s="12"/>
      <c r="F28" s="12"/>
      <c r="G28" s="12"/>
      <c r="H28" s="21">
        <v>613228.89</v>
      </c>
      <c r="I28" s="16"/>
      <c r="J28" s="14"/>
    </row>
    <row r="29" spans="1:10" ht="90" customHeight="1" x14ac:dyDescent="0.25">
      <c r="A29" s="7" t="s">
        <v>77</v>
      </c>
      <c r="B29" s="23" t="s">
        <v>22</v>
      </c>
      <c r="C29" s="24"/>
      <c r="D29" s="18"/>
      <c r="E29" s="18"/>
      <c r="F29" s="25"/>
      <c r="G29" s="18"/>
      <c r="H29" s="18">
        <v>108649.24</v>
      </c>
      <c r="I29" s="26"/>
      <c r="J29" s="14"/>
    </row>
    <row r="30" spans="1:10" ht="20.25" customHeight="1" x14ac:dyDescent="0.25">
      <c r="A30" s="7" t="s">
        <v>78</v>
      </c>
      <c r="B30" s="23" t="s">
        <v>48</v>
      </c>
      <c r="C30" s="24"/>
      <c r="D30" s="18"/>
      <c r="E30" s="18"/>
      <c r="F30" s="25"/>
      <c r="G30" s="18">
        <v>39221.440000000002</v>
      </c>
      <c r="H30" s="18"/>
      <c r="I30" s="26"/>
      <c r="J30" s="14"/>
    </row>
    <row r="31" spans="1:10" x14ac:dyDescent="0.25">
      <c r="A31" s="7"/>
      <c r="B31" s="27" t="s">
        <v>148</v>
      </c>
      <c r="C31" s="24" t="s">
        <v>38</v>
      </c>
      <c r="D31" s="18">
        <v>1</v>
      </c>
      <c r="E31" s="18">
        <v>1204.21</v>
      </c>
      <c r="F31" s="28">
        <v>4</v>
      </c>
      <c r="G31" s="18">
        <f t="shared" ref="G31:G32" si="0">F31*E31*D31</f>
        <v>4816.84</v>
      </c>
      <c r="H31" s="18"/>
      <c r="I31" s="26"/>
      <c r="J31" s="14"/>
    </row>
    <row r="32" spans="1:10" x14ac:dyDescent="0.25">
      <c r="A32" s="7"/>
      <c r="B32" s="27" t="s">
        <v>49</v>
      </c>
      <c r="C32" s="24" t="s">
        <v>38</v>
      </c>
      <c r="D32" s="18">
        <v>15</v>
      </c>
      <c r="E32" s="18">
        <v>573.41</v>
      </c>
      <c r="F32" s="28">
        <v>4</v>
      </c>
      <c r="G32" s="18">
        <f t="shared" si="0"/>
        <v>34404.6</v>
      </c>
      <c r="H32" s="18"/>
      <c r="I32" s="26"/>
      <c r="J32" s="14"/>
    </row>
    <row r="33" spans="1:10" ht="0.75" customHeight="1" x14ac:dyDescent="0.25">
      <c r="A33" s="7" t="s">
        <v>79</v>
      </c>
      <c r="B33" s="23" t="s">
        <v>53</v>
      </c>
      <c r="C33" s="24"/>
      <c r="D33" s="18"/>
      <c r="E33" s="18"/>
      <c r="F33" s="25"/>
      <c r="G33" s="18">
        <v>0</v>
      </c>
      <c r="H33" s="18"/>
      <c r="I33" s="26"/>
      <c r="J33" s="14"/>
    </row>
    <row r="34" spans="1:10" ht="17.25" hidden="1" customHeight="1" x14ac:dyDescent="0.25">
      <c r="A34" s="7"/>
      <c r="B34" s="27" t="s">
        <v>52</v>
      </c>
      <c r="C34" s="24" t="s">
        <v>126</v>
      </c>
      <c r="D34" s="18">
        <v>0</v>
      </c>
      <c r="E34" s="18">
        <v>0</v>
      </c>
      <c r="F34" s="25">
        <v>0</v>
      </c>
      <c r="G34" s="18">
        <f>D34*E34*F34</f>
        <v>0</v>
      </c>
      <c r="H34" s="18"/>
      <c r="I34" s="26"/>
      <c r="J34" s="14"/>
    </row>
    <row r="35" spans="1:10" ht="32.25" hidden="1" customHeight="1" x14ac:dyDescent="0.25">
      <c r="A35" s="7"/>
      <c r="B35" s="27" t="s">
        <v>50</v>
      </c>
      <c r="C35" s="24" t="s">
        <v>38</v>
      </c>
      <c r="D35" s="18">
        <v>0</v>
      </c>
      <c r="E35" s="18">
        <v>0</v>
      </c>
      <c r="F35" s="28">
        <v>0</v>
      </c>
      <c r="G35" s="18">
        <f>F35*E35*D35</f>
        <v>0</v>
      </c>
      <c r="H35" s="18"/>
      <c r="I35" s="26"/>
      <c r="J35" s="14"/>
    </row>
    <row r="36" spans="1:10" ht="19.5" hidden="1" customHeight="1" x14ac:dyDescent="0.25">
      <c r="A36" s="7" t="s">
        <v>80</v>
      </c>
      <c r="B36" s="23" t="s">
        <v>51</v>
      </c>
      <c r="C36" s="24"/>
      <c r="D36" s="18"/>
      <c r="E36" s="18"/>
      <c r="F36" s="25"/>
      <c r="G36" s="18">
        <f>G37+G38</f>
        <v>0</v>
      </c>
      <c r="H36" s="18"/>
      <c r="I36" s="26"/>
      <c r="J36" s="14"/>
    </row>
    <row r="37" spans="1:10" ht="17.25" hidden="1" customHeight="1" x14ac:dyDescent="0.25">
      <c r="A37" s="7"/>
      <c r="B37" s="27" t="s">
        <v>125</v>
      </c>
      <c r="C37" s="24" t="s">
        <v>126</v>
      </c>
      <c r="D37" s="18">
        <v>0</v>
      </c>
      <c r="E37" s="18">
        <v>0</v>
      </c>
      <c r="F37" s="29">
        <v>0</v>
      </c>
      <c r="G37" s="18">
        <v>0</v>
      </c>
      <c r="H37" s="18"/>
      <c r="I37" s="26"/>
      <c r="J37" s="14"/>
    </row>
    <row r="38" spans="1:10" ht="21.75" hidden="1" customHeight="1" x14ac:dyDescent="0.25">
      <c r="A38" s="7"/>
      <c r="B38" s="27" t="s">
        <v>52</v>
      </c>
      <c r="C38" s="24" t="s">
        <v>127</v>
      </c>
      <c r="D38" s="18">
        <v>1</v>
      </c>
      <c r="E38" s="18">
        <v>2030</v>
      </c>
      <c r="F38" s="25">
        <v>0</v>
      </c>
      <c r="G38" s="18">
        <f t="shared" ref="G38:G94" si="1">D38*E38*F38</f>
        <v>0</v>
      </c>
      <c r="H38" s="18"/>
      <c r="I38" s="26"/>
      <c r="J38" s="14"/>
    </row>
    <row r="39" spans="1:10" ht="13.5" hidden="1" customHeight="1" x14ac:dyDescent="0.25">
      <c r="A39" s="7" t="s">
        <v>81</v>
      </c>
      <c r="B39" s="23" t="s">
        <v>54</v>
      </c>
      <c r="C39" s="24"/>
      <c r="D39" s="18"/>
      <c r="E39" s="18"/>
      <c r="F39" s="25"/>
      <c r="G39" s="18">
        <f>G43+G41</f>
        <v>11785.2</v>
      </c>
      <c r="H39" s="18"/>
      <c r="I39" s="26"/>
      <c r="J39" s="14"/>
    </row>
    <row r="40" spans="1:10" ht="12.75" hidden="1" customHeight="1" x14ac:dyDescent="0.25">
      <c r="A40" s="7"/>
      <c r="B40" s="27" t="s">
        <v>52</v>
      </c>
      <c r="C40" s="24"/>
      <c r="D40" s="18"/>
      <c r="E40" s="18"/>
      <c r="F40" s="25"/>
      <c r="G40" s="18">
        <f t="shared" si="1"/>
        <v>0</v>
      </c>
      <c r="H40" s="18"/>
      <c r="I40" s="26"/>
      <c r="J40" s="14"/>
    </row>
    <row r="41" spans="1:10" ht="31.5" hidden="1" customHeight="1" x14ac:dyDescent="0.25">
      <c r="A41" s="7"/>
      <c r="B41" s="27" t="s">
        <v>50</v>
      </c>
      <c r="C41" s="24" t="s">
        <v>127</v>
      </c>
      <c r="D41" s="18">
        <v>2</v>
      </c>
      <c r="E41" s="18">
        <v>5892.6</v>
      </c>
      <c r="F41" s="25">
        <v>1</v>
      </c>
      <c r="G41" s="18">
        <f t="shared" si="1"/>
        <v>11785.2</v>
      </c>
      <c r="H41" s="18"/>
      <c r="I41" s="26"/>
      <c r="J41" s="14"/>
    </row>
    <row r="42" spans="1:10" ht="27.75" hidden="1" customHeight="1" x14ac:dyDescent="0.25">
      <c r="A42" s="7"/>
      <c r="B42" s="27" t="s">
        <v>57</v>
      </c>
      <c r="C42" s="24"/>
      <c r="D42" s="18"/>
      <c r="E42" s="18"/>
      <c r="F42" s="25"/>
      <c r="G42" s="18">
        <f t="shared" si="1"/>
        <v>0</v>
      </c>
      <c r="H42" s="18"/>
      <c r="I42" s="26"/>
      <c r="J42" s="14"/>
    </row>
    <row r="43" spans="1:10" ht="18.75" hidden="1" customHeight="1" x14ac:dyDescent="0.25">
      <c r="A43" s="7" t="s">
        <v>147</v>
      </c>
      <c r="B43" s="27" t="s">
        <v>137</v>
      </c>
      <c r="C43" s="24" t="s">
        <v>38</v>
      </c>
      <c r="D43" s="18">
        <v>0</v>
      </c>
      <c r="E43" s="18">
        <v>0</v>
      </c>
      <c r="F43" s="25">
        <v>0</v>
      </c>
      <c r="G43" s="18">
        <f t="shared" si="1"/>
        <v>0</v>
      </c>
      <c r="H43" s="18"/>
      <c r="I43" s="26"/>
      <c r="J43" s="14"/>
    </row>
    <row r="44" spans="1:10" ht="16.5" customHeight="1" x14ac:dyDescent="0.25">
      <c r="A44" s="7" t="s">
        <v>79</v>
      </c>
      <c r="B44" s="23" t="s">
        <v>55</v>
      </c>
      <c r="C44" s="24"/>
      <c r="D44" s="18"/>
      <c r="E44" s="18"/>
      <c r="F44" s="25"/>
      <c r="G44" s="18">
        <v>69427.8</v>
      </c>
      <c r="H44" s="18"/>
      <c r="I44" s="24"/>
      <c r="J44" s="14"/>
    </row>
    <row r="45" spans="1:10" ht="0.75" customHeight="1" x14ac:dyDescent="0.25">
      <c r="A45" s="7"/>
      <c r="B45" s="27" t="s">
        <v>50</v>
      </c>
      <c r="C45" s="24" t="s">
        <v>127</v>
      </c>
      <c r="D45" s="18">
        <v>1</v>
      </c>
      <c r="E45" s="18">
        <v>8872.5</v>
      </c>
      <c r="F45" s="25">
        <v>1</v>
      </c>
      <c r="G45" s="18">
        <f t="shared" si="1"/>
        <v>8872.5</v>
      </c>
      <c r="H45" s="18"/>
      <c r="I45" s="24"/>
      <c r="J45" s="14"/>
    </row>
    <row r="46" spans="1:10" ht="30" customHeight="1" x14ac:dyDescent="0.25">
      <c r="A46" s="7"/>
      <c r="B46" s="27" t="s">
        <v>56</v>
      </c>
      <c r="C46" s="24" t="s">
        <v>128</v>
      </c>
      <c r="D46" s="18">
        <v>1</v>
      </c>
      <c r="E46" s="18">
        <v>51750</v>
      </c>
      <c r="F46" s="28">
        <v>1</v>
      </c>
      <c r="G46" s="18">
        <f>F46*E46*D46</f>
        <v>51750</v>
      </c>
      <c r="H46" s="18"/>
      <c r="I46" s="24"/>
      <c r="J46" s="14"/>
    </row>
    <row r="47" spans="1:10" ht="32.25" customHeight="1" x14ac:dyDescent="0.25">
      <c r="A47" s="7"/>
      <c r="B47" s="27" t="s">
        <v>50</v>
      </c>
      <c r="C47" s="24" t="s">
        <v>38</v>
      </c>
      <c r="D47" s="18">
        <v>3</v>
      </c>
      <c r="E47" s="18">
        <v>5892.6</v>
      </c>
      <c r="F47" s="28">
        <v>1</v>
      </c>
      <c r="G47" s="18">
        <f>F47*E47*D47</f>
        <v>17677.800000000003</v>
      </c>
      <c r="H47" s="18"/>
      <c r="I47" s="24"/>
      <c r="J47" s="14"/>
    </row>
    <row r="48" spans="1:10" ht="0.75" customHeight="1" x14ac:dyDescent="0.25">
      <c r="A48" s="7"/>
      <c r="B48" s="30" t="s">
        <v>149</v>
      </c>
      <c r="C48" s="24" t="s">
        <v>143</v>
      </c>
      <c r="D48" s="18">
        <v>0</v>
      </c>
      <c r="E48" s="18">
        <v>0</v>
      </c>
      <c r="F48" s="28">
        <v>0</v>
      </c>
      <c r="G48" s="18">
        <f>F48*E48*D48</f>
        <v>0</v>
      </c>
      <c r="H48" s="18"/>
      <c r="I48" s="24"/>
      <c r="J48" s="14"/>
    </row>
    <row r="49" spans="1:11" ht="28.5" x14ac:dyDescent="0.25">
      <c r="A49" s="7" t="s">
        <v>82</v>
      </c>
      <c r="B49" s="23" t="s">
        <v>23</v>
      </c>
      <c r="C49" s="24"/>
      <c r="D49" s="18"/>
      <c r="E49" s="18"/>
      <c r="F49" s="25"/>
      <c r="G49" s="18"/>
      <c r="H49" s="18">
        <f>G50+G51+G52+G53+G54+G55</f>
        <v>151398.87270000001</v>
      </c>
      <c r="I49" s="26"/>
      <c r="J49" s="14"/>
    </row>
    <row r="50" spans="1:11" x14ac:dyDescent="0.25">
      <c r="A50" s="7" t="s">
        <v>83</v>
      </c>
      <c r="B50" s="27" t="s">
        <v>58</v>
      </c>
      <c r="C50" s="24" t="s">
        <v>116</v>
      </c>
      <c r="D50" s="18">
        <v>29</v>
      </c>
      <c r="E50" s="18">
        <v>6</v>
      </c>
      <c r="F50" s="25">
        <v>12</v>
      </c>
      <c r="G50" s="18">
        <f t="shared" si="1"/>
        <v>2088</v>
      </c>
      <c r="H50" s="18"/>
      <c r="I50" s="26"/>
      <c r="J50" s="14"/>
    </row>
    <row r="51" spans="1:11" ht="30" x14ac:dyDescent="0.25">
      <c r="A51" s="7" t="s">
        <v>84</v>
      </c>
      <c r="B51" s="27" t="s">
        <v>59</v>
      </c>
      <c r="C51" s="24" t="s">
        <v>116</v>
      </c>
      <c r="D51" s="18">
        <v>29</v>
      </c>
      <c r="E51" s="18">
        <v>30</v>
      </c>
      <c r="F51" s="28">
        <v>12</v>
      </c>
      <c r="G51" s="18">
        <f>F51*E51*D51</f>
        <v>10440</v>
      </c>
      <c r="H51" s="18"/>
      <c r="I51" s="26"/>
      <c r="J51" s="14"/>
    </row>
    <row r="52" spans="1:11" ht="30" x14ac:dyDescent="0.25">
      <c r="A52" s="7" t="s">
        <v>85</v>
      </c>
      <c r="B52" s="27" t="s">
        <v>124</v>
      </c>
      <c r="C52" s="24" t="s">
        <v>8</v>
      </c>
      <c r="D52" s="18">
        <v>384457.19</v>
      </c>
      <c r="E52" s="18">
        <v>0.03</v>
      </c>
      <c r="F52" s="25">
        <v>1</v>
      </c>
      <c r="G52" s="18">
        <f t="shared" si="1"/>
        <v>11533.715699999999</v>
      </c>
      <c r="H52" s="18"/>
      <c r="I52" s="26"/>
      <c r="J52" s="14"/>
    </row>
    <row r="53" spans="1:11" x14ac:dyDescent="0.25">
      <c r="A53" s="7" t="s">
        <v>86</v>
      </c>
      <c r="B53" s="27" t="s">
        <v>60</v>
      </c>
      <c r="C53" s="24" t="s">
        <v>8</v>
      </c>
      <c r="D53" s="18">
        <v>384457.19</v>
      </c>
      <c r="E53" s="18">
        <v>0.3</v>
      </c>
      <c r="F53" s="25">
        <v>1</v>
      </c>
      <c r="G53" s="18">
        <f t="shared" si="1"/>
        <v>115337.15699999999</v>
      </c>
      <c r="H53" s="18"/>
      <c r="I53" s="26"/>
      <c r="J53" s="14"/>
    </row>
    <row r="54" spans="1:11" ht="60" x14ac:dyDescent="0.25">
      <c r="A54" s="7" t="s">
        <v>117</v>
      </c>
      <c r="B54" s="27" t="s">
        <v>118</v>
      </c>
      <c r="C54" s="24" t="s">
        <v>128</v>
      </c>
      <c r="D54" s="18">
        <v>1</v>
      </c>
      <c r="E54" s="18">
        <v>12000</v>
      </c>
      <c r="F54" s="25">
        <v>1</v>
      </c>
      <c r="G54" s="18">
        <f t="shared" si="1"/>
        <v>12000</v>
      </c>
      <c r="H54" s="18"/>
      <c r="I54" s="26"/>
      <c r="J54" s="14"/>
    </row>
    <row r="55" spans="1:11" ht="0.75" customHeight="1" x14ac:dyDescent="0.25">
      <c r="A55" s="7" t="s">
        <v>130</v>
      </c>
      <c r="B55" s="27" t="s">
        <v>131</v>
      </c>
      <c r="C55" s="24" t="s">
        <v>128</v>
      </c>
      <c r="D55" s="18">
        <v>1</v>
      </c>
      <c r="E55" s="18">
        <v>5187</v>
      </c>
      <c r="F55" s="25">
        <v>0</v>
      </c>
      <c r="G55" s="18">
        <f t="shared" si="1"/>
        <v>0</v>
      </c>
      <c r="H55" s="18"/>
      <c r="I55" s="26"/>
      <c r="J55" s="14"/>
    </row>
    <row r="56" spans="1:11" ht="57" x14ac:dyDescent="0.25">
      <c r="A56" s="7" t="s">
        <v>87</v>
      </c>
      <c r="B56" s="23" t="s">
        <v>24</v>
      </c>
      <c r="C56" s="24"/>
      <c r="D56" s="18"/>
      <c r="E56" s="18"/>
      <c r="F56" s="25"/>
      <c r="G56" s="18"/>
      <c r="H56" s="18">
        <v>0</v>
      </c>
      <c r="I56" s="26"/>
      <c r="J56" s="14"/>
    </row>
    <row r="57" spans="1:11" x14ac:dyDescent="0.25">
      <c r="A57" s="7" t="s">
        <v>159</v>
      </c>
      <c r="B57" s="31" t="s">
        <v>144</v>
      </c>
      <c r="C57" s="25" t="s">
        <v>145</v>
      </c>
      <c r="D57" s="32">
        <v>0</v>
      </c>
      <c r="E57" s="32">
        <v>0</v>
      </c>
      <c r="F57" s="25">
        <v>0</v>
      </c>
      <c r="G57" s="32">
        <f>F57*E57*D57</f>
        <v>0</v>
      </c>
      <c r="H57" s="32">
        <f>G57</f>
        <v>0</v>
      </c>
      <c r="I57" s="33"/>
      <c r="J57" s="14"/>
    </row>
    <row r="58" spans="1:11" ht="71.25" x14ac:dyDescent="0.25">
      <c r="A58" s="7" t="s">
        <v>88</v>
      </c>
      <c r="B58" s="23" t="s">
        <v>25</v>
      </c>
      <c r="C58" s="24"/>
      <c r="D58" s="18"/>
      <c r="E58" s="18"/>
      <c r="F58" s="25"/>
      <c r="G58" s="18"/>
      <c r="H58" s="18">
        <v>0</v>
      </c>
      <c r="I58" s="26"/>
      <c r="J58" s="14"/>
    </row>
    <row r="59" spans="1:11" ht="0.75" customHeight="1" x14ac:dyDescent="0.25">
      <c r="A59" s="7" t="s">
        <v>90</v>
      </c>
      <c r="B59" s="27" t="s">
        <v>152</v>
      </c>
      <c r="C59" s="24" t="s">
        <v>150</v>
      </c>
      <c r="D59" s="18">
        <v>0</v>
      </c>
      <c r="E59" s="18">
        <v>0</v>
      </c>
      <c r="F59" s="34">
        <v>0</v>
      </c>
      <c r="G59" s="18">
        <f>F59*E59*D59</f>
        <v>0</v>
      </c>
      <c r="H59" s="18"/>
      <c r="I59" s="26"/>
      <c r="J59" s="14"/>
      <c r="K59" s="20"/>
    </row>
    <row r="60" spans="1:11" ht="13.5" hidden="1" customHeight="1" x14ac:dyDescent="0.25">
      <c r="A60" s="7" t="s">
        <v>92</v>
      </c>
      <c r="B60" s="27" t="s">
        <v>151</v>
      </c>
      <c r="C60" s="24" t="s">
        <v>38</v>
      </c>
      <c r="D60" s="18">
        <v>0</v>
      </c>
      <c r="E60" s="18">
        <v>0</v>
      </c>
      <c r="F60" s="34">
        <v>0</v>
      </c>
      <c r="G60" s="18">
        <f>F60*E60*D60</f>
        <v>0</v>
      </c>
      <c r="H60" s="18"/>
      <c r="I60" s="26"/>
      <c r="J60" s="14"/>
    </row>
    <row r="61" spans="1:11" ht="21.75" hidden="1" customHeight="1" x14ac:dyDescent="0.25">
      <c r="A61" s="35" t="s">
        <v>93</v>
      </c>
      <c r="B61" s="27" t="s">
        <v>153</v>
      </c>
      <c r="C61" s="24" t="s">
        <v>128</v>
      </c>
      <c r="D61" s="18">
        <v>0</v>
      </c>
      <c r="E61" s="18">
        <v>0</v>
      </c>
      <c r="F61" s="34">
        <v>0</v>
      </c>
      <c r="G61" s="18">
        <f>F61*E61*D61</f>
        <v>0</v>
      </c>
      <c r="H61" s="36"/>
      <c r="I61" s="28"/>
      <c r="J61" s="14"/>
    </row>
    <row r="62" spans="1:11" ht="17.25" hidden="1" customHeight="1" x14ac:dyDescent="0.25">
      <c r="A62" s="7" t="s">
        <v>94</v>
      </c>
      <c r="B62" s="27" t="s">
        <v>32</v>
      </c>
      <c r="C62" s="24" t="s">
        <v>39</v>
      </c>
      <c r="D62" s="18"/>
      <c r="E62" s="18">
        <v>0.24</v>
      </c>
      <c r="F62" s="25"/>
      <c r="G62" s="18">
        <f t="shared" si="1"/>
        <v>0</v>
      </c>
      <c r="H62" s="18"/>
      <c r="I62" s="26"/>
      <c r="J62" s="14"/>
    </row>
    <row r="63" spans="1:11" ht="18.75" hidden="1" customHeight="1" x14ac:dyDescent="0.25">
      <c r="A63" s="7" t="s">
        <v>95</v>
      </c>
      <c r="B63" s="27" t="s">
        <v>40</v>
      </c>
      <c r="C63" s="24"/>
      <c r="D63" s="18"/>
      <c r="E63" s="18">
        <v>0.1</v>
      </c>
      <c r="F63" s="25"/>
      <c r="G63" s="18">
        <f t="shared" si="1"/>
        <v>0</v>
      </c>
      <c r="H63" s="18"/>
      <c r="I63" s="26"/>
      <c r="J63" s="14"/>
    </row>
    <row r="64" spans="1:11" ht="20.25" hidden="1" customHeight="1" x14ac:dyDescent="0.25">
      <c r="A64" s="7" t="s">
        <v>96</v>
      </c>
      <c r="B64" s="27" t="s">
        <v>41</v>
      </c>
      <c r="C64" s="24"/>
      <c r="D64" s="18"/>
      <c r="E64" s="18">
        <v>0.03</v>
      </c>
      <c r="F64" s="25"/>
      <c r="G64" s="18">
        <f t="shared" si="1"/>
        <v>0</v>
      </c>
      <c r="H64" s="18"/>
      <c r="I64" s="26"/>
      <c r="J64" s="14"/>
    </row>
    <row r="65" spans="1:10" ht="15.75" hidden="1" customHeight="1" x14ac:dyDescent="0.25">
      <c r="A65" s="7" t="s">
        <v>97</v>
      </c>
      <c r="B65" s="27" t="s">
        <v>42</v>
      </c>
      <c r="C65" s="24"/>
      <c r="D65" s="18"/>
      <c r="E65" s="18"/>
      <c r="F65" s="25"/>
      <c r="G65" s="18">
        <f t="shared" si="1"/>
        <v>0</v>
      </c>
      <c r="H65" s="18"/>
      <c r="I65" s="26"/>
      <c r="J65" s="14"/>
    </row>
    <row r="66" spans="1:10" ht="21" hidden="1" customHeight="1" x14ac:dyDescent="0.25">
      <c r="A66" s="7" t="s">
        <v>91</v>
      </c>
      <c r="B66" s="27" t="s">
        <v>142</v>
      </c>
      <c r="C66" s="24" t="s">
        <v>128</v>
      </c>
      <c r="D66" s="18">
        <v>1</v>
      </c>
      <c r="E66" s="18">
        <v>18000</v>
      </c>
      <c r="F66" s="25">
        <v>2</v>
      </c>
      <c r="G66" s="18">
        <f t="shared" si="1"/>
        <v>36000</v>
      </c>
      <c r="H66" s="18"/>
      <c r="I66" s="26"/>
      <c r="J66" s="14"/>
    </row>
    <row r="67" spans="1:10" ht="18" hidden="1" customHeight="1" x14ac:dyDescent="0.25">
      <c r="A67" s="7" t="s">
        <v>92</v>
      </c>
      <c r="B67" s="27" t="s">
        <v>139</v>
      </c>
      <c r="C67" s="24" t="s">
        <v>140</v>
      </c>
      <c r="D67" s="18">
        <v>50</v>
      </c>
      <c r="E67" s="18">
        <v>19.5</v>
      </c>
      <c r="F67" s="25">
        <v>4</v>
      </c>
      <c r="G67" s="18">
        <f>F67*E67*D67</f>
        <v>3900</v>
      </c>
      <c r="H67" s="18"/>
      <c r="I67" s="26"/>
      <c r="J67" s="14"/>
    </row>
    <row r="68" spans="1:10" ht="42.75" x14ac:dyDescent="0.25">
      <c r="A68" s="7" t="s">
        <v>89</v>
      </c>
      <c r="B68" s="23" t="s">
        <v>132</v>
      </c>
      <c r="C68" s="24" t="s">
        <v>39</v>
      </c>
      <c r="D68" s="18">
        <v>0</v>
      </c>
      <c r="E68" s="18">
        <v>0</v>
      </c>
      <c r="F68" s="25">
        <v>0</v>
      </c>
      <c r="G68" s="18">
        <f t="shared" si="1"/>
        <v>0</v>
      </c>
      <c r="H68" s="18">
        <f>G68</f>
        <v>0</v>
      </c>
      <c r="I68" s="26"/>
      <c r="J68" s="14"/>
    </row>
    <row r="69" spans="1:10" ht="47.25" customHeight="1" x14ac:dyDescent="0.25">
      <c r="A69" s="7" t="s">
        <v>98</v>
      </c>
      <c r="B69" s="27" t="s">
        <v>26</v>
      </c>
      <c r="C69" s="24"/>
      <c r="D69" s="18"/>
      <c r="E69" s="18"/>
      <c r="F69" s="25"/>
      <c r="G69" s="18"/>
      <c r="H69" s="18"/>
      <c r="I69" s="26"/>
      <c r="J69" s="14"/>
    </row>
    <row r="70" spans="1:10" ht="42.75" x14ac:dyDescent="0.25">
      <c r="A70" s="7" t="s">
        <v>99</v>
      </c>
      <c r="B70" s="23" t="s">
        <v>27</v>
      </c>
      <c r="C70" s="24"/>
      <c r="D70" s="18"/>
      <c r="E70" s="18"/>
      <c r="F70" s="25"/>
      <c r="G70" s="18"/>
      <c r="H70" s="18">
        <f>G71+G72+G73</f>
        <v>36466.5</v>
      </c>
      <c r="I70" s="26"/>
      <c r="J70" s="14"/>
    </row>
    <row r="71" spans="1:10" ht="14.25" customHeight="1" x14ac:dyDescent="0.25">
      <c r="A71" s="7" t="s">
        <v>160</v>
      </c>
      <c r="B71" s="27" t="s">
        <v>43</v>
      </c>
      <c r="C71" s="24" t="s">
        <v>39</v>
      </c>
      <c r="D71" s="18">
        <v>2642.5</v>
      </c>
      <c r="E71" s="18">
        <v>1.1499999999999999</v>
      </c>
      <c r="F71" s="28">
        <v>12</v>
      </c>
      <c r="G71" s="18">
        <f>F71*E71*D71</f>
        <v>36466.5</v>
      </c>
      <c r="H71" s="18"/>
      <c r="I71" s="26"/>
      <c r="J71" s="14"/>
    </row>
    <row r="72" spans="1:10" ht="30" hidden="1" x14ac:dyDescent="0.25">
      <c r="A72" s="7" t="s">
        <v>101</v>
      </c>
      <c r="B72" s="27" t="s">
        <v>44</v>
      </c>
      <c r="C72" s="24"/>
      <c r="D72" s="18"/>
      <c r="E72" s="18"/>
      <c r="F72" s="25"/>
      <c r="G72" s="18">
        <f t="shared" si="1"/>
        <v>0</v>
      </c>
      <c r="H72" s="18"/>
      <c r="I72" s="26"/>
      <c r="J72" s="14"/>
    </row>
    <row r="73" spans="1:10" hidden="1" x14ac:dyDescent="0.25">
      <c r="A73" s="7" t="s">
        <v>102</v>
      </c>
      <c r="B73" s="27" t="s">
        <v>45</v>
      </c>
      <c r="C73" s="24" t="s">
        <v>39</v>
      </c>
      <c r="D73" s="18"/>
      <c r="E73" s="18"/>
      <c r="F73" s="25"/>
      <c r="G73" s="18">
        <f t="shared" si="1"/>
        <v>0</v>
      </c>
      <c r="H73" s="18"/>
      <c r="I73" s="26"/>
      <c r="J73" s="14"/>
    </row>
    <row r="74" spans="1:10" ht="42.75" x14ac:dyDescent="0.25">
      <c r="A74" s="7" t="s">
        <v>100</v>
      </c>
      <c r="B74" s="23" t="s">
        <v>28</v>
      </c>
      <c r="C74" s="24" t="s">
        <v>128</v>
      </c>
      <c r="D74" s="18">
        <v>1</v>
      </c>
      <c r="E74" s="18">
        <v>15328</v>
      </c>
      <c r="F74" s="28">
        <v>1</v>
      </c>
      <c r="G74" s="37" t="str">
        <f>G75</f>
        <v>руб.</v>
      </c>
      <c r="H74" s="18">
        <f>E74</f>
        <v>15328</v>
      </c>
      <c r="I74" s="26"/>
      <c r="J74" s="14"/>
    </row>
    <row r="75" spans="1:10" ht="57" x14ac:dyDescent="0.25">
      <c r="A75" s="7" t="s">
        <v>103</v>
      </c>
      <c r="B75" s="23" t="s">
        <v>105</v>
      </c>
      <c r="C75" s="24" t="s">
        <v>39</v>
      </c>
      <c r="D75" s="18">
        <f>D71</f>
        <v>2642.5</v>
      </c>
      <c r="E75" s="18">
        <v>1.8</v>
      </c>
      <c r="F75" s="28">
        <v>12</v>
      </c>
      <c r="G75" s="37" t="s">
        <v>8</v>
      </c>
      <c r="H75" s="18">
        <f>E75*D75*F75</f>
        <v>57078</v>
      </c>
      <c r="I75" s="26"/>
      <c r="J75" s="14"/>
    </row>
    <row r="76" spans="1:10" ht="0.75" customHeight="1" x14ac:dyDescent="0.25">
      <c r="A76" s="7"/>
      <c r="B76" s="27" t="s">
        <v>129</v>
      </c>
      <c r="C76" s="24"/>
      <c r="D76" s="18">
        <v>1</v>
      </c>
      <c r="E76" s="18"/>
      <c r="F76" s="25"/>
      <c r="G76" s="18"/>
      <c r="H76" s="18"/>
      <c r="I76" s="26"/>
      <c r="J76" s="14"/>
    </row>
    <row r="77" spans="1:10" ht="14.25" hidden="1" customHeight="1" x14ac:dyDescent="0.25">
      <c r="A77" s="7"/>
      <c r="B77" s="27" t="s">
        <v>61</v>
      </c>
      <c r="C77" s="24"/>
      <c r="D77" s="18">
        <v>2</v>
      </c>
      <c r="E77" s="18"/>
      <c r="F77" s="25"/>
      <c r="G77" s="18"/>
      <c r="H77" s="18"/>
      <c r="I77" s="26"/>
      <c r="J77" s="14"/>
    </row>
    <row r="78" spans="1:10" ht="15.75" hidden="1" customHeight="1" x14ac:dyDescent="0.25">
      <c r="A78" s="7"/>
      <c r="B78" s="27" t="s">
        <v>62</v>
      </c>
      <c r="C78" s="24"/>
      <c r="D78" s="18">
        <v>1</v>
      </c>
      <c r="E78" s="18"/>
      <c r="F78" s="25"/>
      <c r="G78" s="18"/>
      <c r="H78" s="18"/>
      <c r="I78" s="26"/>
      <c r="J78" s="14"/>
    </row>
    <row r="79" spans="1:10" hidden="1" x14ac:dyDescent="0.25">
      <c r="A79" s="7"/>
      <c r="B79" s="27" t="s">
        <v>63</v>
      </c>
      <c r="C79" s="24"/>
      <c r="D79" s="18">
        <v>1</v>
      </c>
      <c r="E79" s="18"/>
      <c r="F79" s="25"/>
      <c r="G79" s="18"/>
      <c r="H79" s="18"/>
      <c r="I79" s="26"/>
      <c r="J79" s="14"/>
    </row>
    <row r="80" spans="1:10" hidden="1" x14ac:dyDescent="0.25">
      <c r="A80" s="7"/>
      <c r="B80" s="27" t="s">
        <v>64</v>
      </c>
      <c r="C80" s="24"/>
      <c r="D80" s="18">
        <v>1</v>
      </c>
      <c r="E80" s="18"/>
      <c r="F80" s="25"/>
      <c r="G80" s="18"/>
      <c r="H80" s="18"/>
      <c r="I80" s="26"/>
      <c r="J80" s="14"/>
    </row>
    <row r="81" spans="1:10" ht="0.75" hidden="1" customHeight="1" x14ac:dyDescent="0.25">
      <c r="A81" s="7"/>
      <c r="B81" s="27" t="s">
        <v>65</v>
      </c>
      <c r="C81" s="24"/>
      <c r="D81" s="18"/>
      <c r="E81" s="18"/>
      <c r="F81" s="25"/>
      <c r="G81" s="18"/>
      <c r="H81" s="18"/>
      <c r="I81" s="26"/>
      <c r="J81" s="14"/>
    </row>
    <row r="82" spans="1:10" ht="17.25" hidden="1" customHeight="1" x14ac:dyDescent="0.25">
      <c r="A82" s="7"/>
      <c r="B82" s="27" t="s">
        <v>138</v>
      </c>
      <c r="C82" s="24"/>
      <c r="D82" s="18">
        <v>0</v>
      </c>
      <c r="E82" s="18"/>
      <c r="F82" s="25"/>
      <c r="G82" s="18"/>
      <c r="H82" s="18"/>
      <c r="I82" s="26"/>
      <c r="J82" s="14"/>
    </row>
    <row r="83" spans="1:10" ht="18" hidden="1" customHeight="1" x14ac:dyDescent="0.25">
      <c r="A83" s="7"/>
      <c r="B83" s="27" t="s">
        <v>66</v>
      </c>
      <c r="C83" s="24"/>
      <c r="D83" s="18"/>
      <c r="E83" s="18"/>
      <c r="F83" s="25"/>
      <c r="G83" s="18"/>
      <c r="H83" s="18"/>
      <c r="I83" s="26"/>
      <c r="J83" s="14"/>
    </row>
    <row r="84" spans="1:10" hidden="1" x14ac:dyDescent="0.25">
      <c r="A84" s="7"/>
      <c r="B84" s="38" t="s">
        <v>67</v>
      </c>
      <c r="C84" s="24"/>
      <c r="D84" s="18">
        <f>SUM(D76:D83)</f>
        <v>6</v>
      </c>
      <c r="E84" s="18"/>
      <c r="F84" s="25"/>
      <c r="G84" s="18"/>
      <c r="H84" s="18"/>
      <c r="I84" s="26"/>
      <c r="J84" s="14"/>
    </row>
    <row r="85" spans="1:10" ht="71.25" x14ac:dyDescent="0.25">
      <c r="A85" s="7" t="s">
        <v>104</v>
      </c>
      <c r="B85" s="23" t="s">
        <v>29</v>
      </c>
      <c r="C85" s="24"/>
      <c r="D85" s="18"/>
      <c r="E85" s="18"/>
      <c r="F85" s="25"/>
      <c r="G85" s="18"/>
      <c r="H85" s="18">
        <f>G86+G87</f>
        <v>5390.7</v>
      </c>
      <c r="I85" s="26"/>
      <c r="J85" s="14"/>
    </row>
    <row r="86" spans="1:10" x14ac:dyDescent="0.25">
      <c r="A86" s="7" t="s">
        <v>161</v>
      </c>
      <c r="B86" s="27" t="s">
        <v>69</v>
      </c>
      <c r="C86" s="24" t="s">
        <v>39</v>
      </c>
      <c r="D86" s="18">
        <f>D71</f>
        <v>2642.5</v>
      </c>
      <c r="E86" s="18">
        <v>0.17</v>
      </c>
      <c r="F86" s="28">
        <v>12</v>
      </c>
      <c r="G86" s="32">
        <f>E86*F86*D86</f>
        <v>5390.7</v>
      </c>
      <c r="H86" s="18"/>
      <c r="I86" s="26"/>
      <c r="J86" s="14"/>
    </row>
    <row r="87" spans="1:10" ht="0.75" customHeight="1" x14ac:dyDescent="0.25">
      <c r="A87" s="7" t="s">
        <v>109</v>
      </c>
      <c r="B87" s="27" t="s">
        <v>70</v>
      </c>
      <c r="C87" s="24"/>
      <c r="D87" s="18"/>
      <c r="E87" s="18"/>
      <c r="F87" s="25"/>
      <c r="G87" s="18"/>
      <c r="H87" s="18"/>
      <c r="I87" s="26"/>
      <c r="J87" s="14"/>
    </row>
    <row r="88" spans="1:10" ht="96.75" customHeight="1" x14ac:dyDescent="0.25">
      <c r="A88" s="7" t="s">
        <v>107</v>
      </c>
      <c r="B88" s="23" t="s">
        <v>30</v>
      </c>
      <c r="C88" s="24"/>
      <c r="D88" s="18"/>
      <c r="E88" s="18"/>
      <c r="F88" s="25"/>
      <c r="G88" s="18"/>
      <c r="H88" s="26">
        <v>71617.679999999993</v>
      </c>
      <c r="I88" s="26"/>
      <c r="J88" s="14"/>
    </row>
    <row r="89" spans="1:10" ht="27.75" customHeight="1" x14ac:dyDescent="0.25">
      <c r="A89" s="7" t="s">
        <v>108</v>
      </c>
      <c r="B89" s="27" t="s">
        <v>68</v>
      </c>
      <c r="C89" s="24" t="s">
        <v>39</v>
      </c>
      <c r="D89" s="18">
        <v>1989.38</v>
      </c>
      <c r="E89" s="18">
        <v>3</v>
      </c>
      <c r="F89" s="28">
        <v>12</v>
      </c>
      <c r="G89" s="32">
        <f>F89*E89*D89</f>
        <v>71617.680000000008</v>
      </c>
      <c r="H89" s="26"/>
      <c r="I89" s="26"/>
      <c r="J89" s="14"/>
    </row>
    <row r="90" spans="1:10" ht="36" hidden="1" customHeight="1" x14ac:dyDescent="0.25">
      <c r="A90" s="7" t="s">
        <v>112</v>
      </c>
      <c r="B90" s="27" t="s">
        <v>154</v>
      </c>
      <c r="C90" s="24" t="s">
        <v>128</v>
      </c>
      <c r="D90" s="18">
        <v>0</v>
      </c>
      <c r="E90" s="18">
        <v>0</v>
      </c>
      <c r="F90" s="28">
        <v>0</v>
      </c>
      <c r="G90" s="32">
        <f>F90*E90*D90</f>
        <v>0</v>
      </c>
      <c r="H90" s="18"/>
      <c r="I90" s="26"/>
      <c r="J90" s="14"/>
    </row>
    <row r="91" spans="1:10" ht="28.5" x14ac:dyDescent="0.25">
      <c r="A91" s="7" t="s">
        <v>110</v>
      </c>
      <c r="B91" s="23" t="s">
        <v>31</v>
      </c>
      <c r="C91" s="24"/>
      <c r="D91" s="18"/>
      <c r="E91" s="18"/>
      <c r="F91" s="25"/>
      <c r="G91" s="18"/>
      <c r="H91" s="18">
        <v>8215.2999999999993</v>
      </c>
      <c r="I91" s="26"/>
      <c r="J91" s="17"/>
    </row>
    <row r="92" spans="1:10" x14ac:dyDescent="0.25">
      <c r="A92" s="35" t="s">
        <v>111</v>
      </c>
      <c r="B92" s="39" t="s">
        <v>47</v>
      </c>
      <c r="C92" s="28" t="s">
        <v>155</v>
      </c>
      <c r="D92" s="36">
        <v>8.06</v>
      </c>
      <c r="E92" s="36">
        <v>33.659999999999997</v>
      </c>
      <c r="F92" s="28">
        <v>12</v>
      </c>
      <c r="G92" s="36">
        <f t="shared" ref="G92:G93" si="2">F92*E92*D92</f>
        <v>3255.5951999999997</v>
      </c>
      <c r="H92" s="36"/>
      <c r="I92" s="28"/>
      <c r="J92" s="14"/>
    </row>
    <row r="93" spans="1:10" x14ac:dyDescent="0.25">
      <c r="A93" s="35" t="s">
        <v>112</v>
      </c>
      <c r="B93" s="39" t="s">
        <v>156</v>
      </c>
      <c r="C93" s="28" t="s">
        <v>155</v>
      </c>
      <c r="D93" s="36">
        <v>8.06</v>
      </c>
      <c r="E93" s="36">
        <v>19.64</v>
      </c>
      <c r="F93" s="28">
        <v>12</v>
      </c>
      <c r="G93" s="36">
        <f t="shared" si="2"/>
        <v>1899.5808000000002</v>
      </c>
      <c r="H93" s="36"/>
      <c r="I93" s="28"/>
      <c r="J93" s="14"/>
    </row>
    <row r="94" spans="1:10" hidden="1" x14ac:dyDescent="0.25">
      <c r="A94" s="35" t="s">
        <v>115</v>
      </c>
      <c r="B94" s="39" t="s">
        <v>46</v>
      </c>
      <c r="C94" s="28"/>
      <c r="D94" s="36"/>
      <c r="E94" s="36"/>
      <c r="F94" s="28"/>
      <c r="G94" s="18">
        <f t="shared" si="1"/>
        <v>0</v>
      </c>
      <c r="H94" s="36"/>
      <c r="I94" s="28"/>
      <c r="J94" s="14"/>
    </row>
    <row r="95" spans="1:10" ht="14.25" customHeight="1" x14ac:dyDescent="0.25">
      <c r="A95" s="35" t="s">
        <v>162</v>
      </c>
      <c r="B95" s="39" t="s">
        <v>46</v>
      </c>
      <c r="C95" s="28" t="s">
        <v>157</v>
      </c>
      <c r="D95" s="36">
        <v>46.45</v>
      </c>
      <c r="E95" s="36">
        <v>5.49</v>
      </c>
      <c r="F95" s="28">
        <v>12</v>
      </c>
      <c r="G95" s="36">
        <f t="shared" ref="G95" si="3">F95*E95*D95</f>
        <v>3060.1259999999997</v>
      </c>
      <c r="H95" s="36"/>
      <c r="I95" s="28"/>
      <c r="J95" s="14"/>
    </row>
    <row r="96" spans="1:10" s="20" customFormat="1" x14ac:dyDescent="0.25">
      <c r="A96" s="35" t="s">
        <v>113</v>
      </c>
      <c r="B96" s="40" t="s">
        <v>133</v>
      </c>
      <c r="C96" s="28"/>
      <c r="D96" s="36"/>
      <c r="E96" s="36"/>
      <c r="F96" s="28"/>
      <c r="G96" s="32"/>
      <c r="H96" s="36">
        <v>159084.6</v>
      </c>
      <c r="I96" s="28"/>
      <c r="J96" s="19"/>
    </row>
    <row r="97" spans="1:10" s="20" customFormat="1" x14ac:dyDescent="0.25">
      <c r="A97" s="35" t="s">
        <v>114</v>
      </c>
      <c r="B97" s="39" t="s">
        <v>164</v>
      </c>
      <c r="C97" s="28" t="s">
        <v>155</v>
      </c>
      <c r="D97" s="36">
        <v>4.26</v>
      </c>
      <c r="E97" s="36">
        <v>2642.5</v>
      </c>
      <c r="F97" s="28">
        <v>12</v>
      </c>
      <c r="G97" s="32">
        <v>135084.6</v>
      </c>
      <c r="H97" s="36"/>
      <c r="I97" s="28"/>
      <c r="J97" s="19"/>
    </row>
    <row r="98" spans="1:10" x14ac:dyDescent="0.25">
      <c r="A98" s="35" t="s">
        <v>163</v>
      </c>
      <c r="B98" s="39" t="s">
        <v>134</v>
      </c>
      <c r="C98" s="25" t="s">
        <v>135</v>
      </c>
      <c r="D98" s="32">
        <v>2</v>
      </c>
      <c r="E98" s="32">
        <v>1000</v>
      </c>
      <c r="F98" s="28">
        <v>12</v>
      </c>
      <c r="G98" s="32">
        <f>F98*E98*D98</f>
        <v>24000</v>
      </c>
      <c r="H98" s="36"/>
      <c r="I98" s="28"/>
      <c r="J98" s="14"/>
    </row>
    <row r="99" spans="1:10" x14ac:dyDescent="0.25">
      <c r="A99" s="62" t="s">
        <v>119</v>
      </c>
      <c r="B99" s="63"/>
      <c r="C99" s="28"/>
      <c r="D99" s="36"/>
      <c r="E99" s="36"/>
      <c r="F99" s="28"/>
      <c r="G99" s="36"/>
      <c r="H99" s="41">
        <f>H28</f>
        <v>613228.89</v>
      </c>
      <c r="I99" s="28"/>
      <c r="J99" s="14"/>
    </row>
    <row r="100" spans="1:10" x14ac:dyDescent="0.25">
      <c r="A100" s="14"/>
      <c r="B100" s="59" t="s">
        <v>71</v>
      </c>
      <c r="C100" s="59"/>
      <c r="D100" s="59"/>
      <c r="E100" s="60"/>
      <c r="F100" s="60"/>
      <c r="G100" s="60"/>
      <c r="H100" s="14"/>
      <c r="I100" s="14"/>
      <c r="J100" s="14"/>
    </row>
    <row r="101" spans="1:10" x14ac:dyDescent="0.25">
      <c r="A101" s="14"/>
      <c r="B101" s="61" t="s">
        <v>146</v>
      </c>
      <c r="C101" s="61"/>
      <c r="D101" s="61"/>
      <c r="E101" s="61" t="s">
        <v>72</v>
      </c>
      <c r="F101" s="61"/>
      <c r="G101" s="61"/>
      <c r="H101" s="14"/>
      <c r="I101" s="14"/>
      <c r="J101" s="14"/>
    </row>
    <row r="102" spans="1:10" x14ac:dyDescent="0.25">
      <c r="A102" s="14"/>
      <c r="B102" s="61" t="s">
        <v>74</v>
      </c>
      <c r="C102" s="61"/>
      <c r="D102" s="61"/>
      <c r="E102" s="61" t="s">
        <v>73</v>
      </c>
      <c r="F102" s="61"/>
      <c r="G102" s="61"/>
      <c r="H102" s="14"/>
      <c r="I102" s="14"/>
      <c r="J102" s="14"/>
    </row>
    <row r="103" spans="1:1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1:10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0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1:10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1:10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1:10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1:10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1:10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1:10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1:1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</row>
  </sheetData>
  <mergeCells count="58">
    <mergeCell ref="I26:I27"/>
    <mergeCell ref="B24:D24"/>
    <mergeCell ref="E24:F24"/>
    <mergeCell ref="E14:F14"/>
    <mergeCell ref="B14:D14"/>
    <mergeCell ref="B21:D21"/>
    <mergeCell ref="E21:F21"/>
    <mergeCell ref="B22:D22"/>
    <mergeCell ref="E22:F22"/>
    <mergeCell ref="B23:D23"/>
    <mergeCell ref="E23:F23"/>
    <mergeCell ref="A25:G25"/>
    <mergeCell ref="A99:B99"/>
    <mergeCell ref="A26:A27"/>
    <mergeCell ref="B26:B27"/>
    <mergeCell ref="C26:G26"/>
    <mergeCell ref="H26:H27"/>
    <mergeCell ref="B100:D100"/>
    <mergeCell ref="E100:G100"/>
    <mergeCell ref="B101:D101"/>
    <mergeCell ref="E101:G101"/>
    <mergeCell ref="B102:D102"/>
    <mergeCell ref="E102:G102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H12:H13"/>
    <mergeCell ref="B13:D13"/>
    <mergeCell ref="E13:F13"/>
    <mergeCell ref="B10:D10"/>
    <mergeCell ref="E10:F10"/>
    <mergeCell ref="B11:D11"/>
    <mergeCell ref="E11:F11"/>
    <mergeCell ref="B12:D12"/>
    <mergeCell ref="E12:F12"/>
    <mergeCell ref="G12:G13"/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2024-03-26T11:42:26Z</cp:lastPrinted>
  <dcterms:created xsi:type="dcterms:W3CDTF">2021-01-03T09:45:29Z</dcterms:created>
  <dcterms:modified xsi:type="dcterms:W3CDTF">2024-03-27T07:48:24Z</dcterms:modified>
</cp:coreProperties>
</file>